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aas\Nextcloud\Blog Stuff\Digital LED Power Usage\"/>
    </mc:Choice>
  </mc:AlternateContent>
  <xr:revisionPtr revIDLastSave="0" documentId="13_ncr:1_{D03CFEDF-E23D-4DC7-BBB7-58464625479C}" xr6:coauthVersionLast="45" xr6:coauthVersionMax="45" xr10:uidLastSave="{00000000-0000-0000-0000-000000000000}"/>
  <bookViews>
    <workbookView xWindow="-98" yWindow="-98" windowWidth="28996" windowHeight="15796" activeTab="1" xr2:uid="{3DEA5D35-3E9C-4221-8D38-D0E6ADA8EB26}"/>
  </bookViews>
  <sheets>
    <sheet name="Grafiek1" sheetId="2" r:id="rId1"/>
    <sheet name="Blad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41" i="1"/>
  <c r="D28" i="1"/>
  <c r="D27" i="1"/>
  <c r="D25" i="1"/>
  <c r="D23" i="1"/>
  <c r="D21" i="1"/>
  <c r="D35" i="1"/>
  <c r="D38" i="1"/>
  <c r="D40" i="1"/>
  <c r="D37" i="1"/>
  <c r="D34" i="1"/>
  <c r="D24" i="1"/>
  <c r="D22" i="1"/>
  <c r="D20" i="1"/>
  <c r="C8" i="1" l="1"/>
</calcChain>
</file>

<file path=xl/sharedStrings.xml><?xml version="1.0" encoding="utf-8"?>
<sst xmlns="http://schemas.openxmlformats.org/spreadsheetml/2006/main" count="143" uniqueCount="78">
  <si>
    <t>All LED strips:</t>
  </si>
  <si>
    <t>60LEDs/m</t>
  </si>
  <si>
    <t>General information</t>
  </si>
  <si>
    <t>12v</t>
  </si>
  <si>
    <t>Watt</t>
  </si>
  <si>
    <t>LEDs Off</t>
  </si>
  <si>
    <t>300LEDs total</t>
  </si>
  <si>
    <t>LEDs Pure Red 50%</t>
  </si>
  <si>
    <t>LEDs Pure Red 100%</t>
  </si>
  <si>
    <t>LEDs Pure Green 50%</t>
  </si>
  <si>
    <t>LEDs Pure Green 100%</t>
  </si>
  <si>
    <t>LEDs Pure Blue 50%</t>
  </si>
  <si>
    <t>LEDs Pure Blue 100%</t>
  </si>
  <si>
    <t>LEDs RGB White 100%</t>
  </si>
  <si>
    <t>LEDs RGB White 50%</t>
  </si>
  <si>
    <t>Effect 3 (Rainbow) 33%</t>
  </si>
  <si>
    <t>Effect 3 (Rainbow) 66%</t>
  </si>
  <si>
    <t>Effect 3 (Rainbow) 100%</t>
  </si>
  <si>
    <t>(PSU Idle + QuinLED Idle)</t>
  </si>
  <si>
    <t>All measurements taken after being set 15s</t>
  </si>
  <si>
    <t>N/A</t>
  </si>
  <si>
    <t>Effect 1 (Police All) 100%</t>
  </si>
  <si>
    <t>Effect 1 (Police All) 50%</t>
  </si>
  <si>
    <t>Effect 2 (Loading/Default (Orange)) 100%</t>
  </si>
  <si>
    <t>Effect 2 (Loading/Default (Orange)) 50%</t>
  </si>
  <si>
    <t>LEDs RGB White + W 100%</t>
  </si>
  <si>
    <t>LEDs RGB White + W 50%</t>
  </si>
  <si>
    <t xml:space="preserve">Idle Total </t>
  </si>
  <si>
    <t>Most strips purchased from BTF-Lighting (NOT: APA102)</t>
  </si>
  <si>
    <t>Legenda:</t>
  </si>
  <si>
    <t>LEDs (No-RGB)W White 100%</t>
  </si>
  <si>
    <t>LEDs (No-RGB)W White 50%</t>
  </si>
  <si>
    <t>Highest 12v</t>
  </si>
  <si>
    <t>Idle</t>
  </si>
  <si>
    <t>Intermittent Technology / QuinLED.info</t>
  </si>
  <si>
    <t>LED power usage charts</t>
  </si>
  <si>
    <t>Simple conclusions:</t>
  </si>
  <si>
    <t xml:space="preserve"> - ws2812b-eco uses the least amount of power</t>
  </si>
  <si>
    <t xml:space="preserve"> - sk6812 is the only strip with dedicated white LED</t>
  </si>
  <si>
    <t>(Power Usage in Watt)</t>
  </si>
  <si>
    <t xml:space="preserve">     - 12v strip like the ws2815 burn off power per LED when not full white, so is very inefficient</t>
  </si>
  <si>
    <t>WS2815</t>
  </si>
  <si>
    <t>and/or</t>
  </si>
  <si>
    <t>See http://quinled.info/2020/03/12/digital-led-power-usage/</t>
  </si>
  <si>
    <r>
      <t>BTF2815</t>
    </r>
    <r>
      <rPr>
        <sz val="8"/>
        <color rgb="FFD60093"/>
        <rFont val="Calibri"/>
        <family val="2"/>
        <scheme val="minor"/>
      </rPr>
      <t xml:space="preserve"> (ucs1903)</t>
    </r>
  </si>
  <si>
    <t>(unless otherwise noted!)</t>
  </si>
  <si>
    <t>Notes</t>
  </si>
  <si>
    <t>GS8208</t>
  </si>
  <si>
    <t>*interpolated from 1m/60LEDs</t>
  </si>
  <si>
    <t>---</t>
  </si>
  <si>
    <t xml:space="preserve">  - LEDs do look brighter then other strips</t>
  </si>
  <si>
    <t xml:space="preserve"> - GS2808 is interpolated and measurements might be incorrect (a bit too high)</t>
  </si>
  <si>
    <t>WS2811</t>
  </si>
  <si>
    <t>Lowest 12v</t>
  </si>
  <si>
    <t>SK6812 RGBW</t>
  </si>
  <si>
    <t>Single Addressable</t>
  </si>
  <si>
    <t>Per 3 Addressable</t>
  </si>
  <si>
    <t>Warm White</t>
  </si>
  <si>
    <t>Power injection begin + end</t>
  </si>
  <si>
    <t>v1.01</t>
  </si>
  <si>
    <t>All tests run through QuinLED-Dig-Uno or QuinLED-Dig-Quad</t>
  </si>
  <si>
    <t>WLED on ESP8266/ESP32</t>
  </si>
  <si>
    <t>Addressable zones</t>
  </si>
  <si>
    <t>High-Power/Bright variant</t>
  </si>
  <si>
    <t>Total LEDs</t>
  </si>
  <si>
    <t>LEDs per meter</t>
  </si>
  <si>
    <t xml:space="preserve"> - 12v strip is easier to wire, but per 1 addressable will waste a lot of power!</t>
  </si>
  <si>
    <t>Normal variant</t>
  </si>
  <si>
    <t>LED Strips</t>
  </si>
  <si>
    <t>LED Pixels</t>
  </si>
  <si>
    <t>Inject per xxx LEDs for Color/Effects</t>
  </si>
  <si>
    <t>Inject per xxx LEDs for full RGB White</t>
  </si>
  <si>
    <t>2 strips</t>
  </si>
  <si>
    <t>~3 strips</t>
  </si>
  <si>
    <t>?</t>
  </si>
  <si>
    <t>Injection Suggestion</t>
  </si>
  <si>
    <t>(Numbers are fot Front + End Injection!)</t>
  </si>
  <si>
    <t>Regulated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</si>
</sst>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rgb="FFD60093"/>
      <name val="Calibri"/>
      <family val="2"/>
      <scheme val="minor"/>
    </font>
    <font>
      <sz val="8"/>
      <color rgb="FFD600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</cellStyleXfs>
  <cellXfs count="49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/>
    <xf numFmtId="0" fontId="2" fillId="0" borderId="0" xfId="1"/>
    <xf numFmtId="4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4" fontId="0" fillId="0" borderId="0" xfId="0" quotePrefix="1" applyNumberForma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7" borderId="0" xfId="0" applyNumberFormat="1" applyFill="1" applyBorder="1" applyAlignment="1">
      <alignment horizontal="center"/>
    </xf>
    <xf numFmtId="0" fontId="4" fillId="6" borderId="3" xfId="0" applyFont="1" applyFill="1" applyBorder="1"/>
    <xf numFmtId="0" fontId="0" fillId="4" borderId="4" xfId="0" applyFill="1" applyBorder="1"/>
    <xf numFmtId="0" fontId="0" fillId="7" borderId="5" xfId="0" applyFill="1" applyBorder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0" fillId="7" borderId="0" xfId="0" quotePrefix="1" applyNumberFormat="1" applyFill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4" borderId="0" xfId="0" applyNumberFormat="1" applyFill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7" borderId="0" xfId="0" applyNumberFormat="1" applyFill="1" applyAlignment="1">
      <alignment horizontal="center"/>
    </xf>
    <xf numFmtId="0" fontId="10" fillId="3" borderId="0" xfId="3" applyFill="1" applyAlignment="1">
      <alignment horizontal="center" vertical="center"/>
    </xf>
    <xf numFmtId="0" fontId="10" fillId="9" borderId="0" xfId="3" applyAlignment="1">
      <alignment horizontal="center"/>
    </xf>
    <xf numFmtId="0" fontId="4" fillId="6" borderId="0" xfId="0" applyFont="1" applyFill="1" applyBorder="1"/>
    <xf numFmtId="2" fontId="0" fillId="0" borderId="0" xfId="0" applyNumberFormat="1" applyAlignment="1">
      <alignment horizontal="center"/>
    </xf>
    <xf numFmtId="4" fontId="10" fillId="8" borderId="0" xfId="2" applyNumberFormat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</cellXfs>
  <cellStyles count="4">
    <cellStyle name="20% - Accent4" xfId="3" builtinId="42"/>
    <cellStyle name="60% - Accent2" xfId="2" builtinId="36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0093"/>
      <color rgb="FFCC00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428207"/>
        <c:axId val="48974479"/>
      </c:barChart>
      <c:catAx>
        <c:axId val="2424282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48974479"/>
        <c:crosses val="autoZero"/>
        <c:auto val="1"/>
        <c:lblAlgn val="ctr"/>
        <c:lblOffset val="100"/>
        <c:noMultiLvlLbl val="0"/>
      </c:catAx>
      <c:valAx>
        <c:axId val="4897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242428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F5DD137-17EE-4B77-A13C-BFF39A99A766}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5326" cy="6282359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13DAD48C-724D-4437-8E74-8C9A1755D1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F1B3E-4485-4C63-8CC9-BA2F8E474C93}">
  <sheetPr>
    <pageSetUpPr fitToPage="1"/>
  </sheetPr>
  <dimension ref="A1:AJ47"/>
  <sheetViews>
    <sheetView tabSelected="1" topLeftCell="A10" zoomScaleNormal="100" workbookViewId="0">
      <selection activeCell="L27" sqref="L27"/>
    </sheetView>
  </sheetViews>
  <sheetFormatPr defaultRowHeight="14.25" x14ac:dyDescent="0.45"/>
  <cols>
    <col min="1" max="1" width="33.265625" customWidth="1"/>
    <col min="2" max="2" width="16.73046875" customWidth="1"/>
    <col min="3" max="3" width="16.86328125" customWidth="1"/>
    <col min="4" max="4" width="17.9296875" customWidth="1"/>
    <col min="5" max="5" width="19.46484375" customWidth="1"/>
    <col min="6" max="7" width="18.6640625" customWidth="1"/>
    <col min="8" max="8" width="22" customWidth="1"/>
    <col min="9" max="9" width="19.796875" customWidth="1"/>
    <col min="10" max="10" width="10.73046875" customWidth="1"/>
    <col min="11" max="11" width="11.6640625" customWidth="1"/>
    <col min="12" max="12" width="18" customWidth="1"/>
    <col min="13" max="13" width="16.265625" customWidth="1"/>
    <col min="14" max="14" width="15.796875" customWidth="1"/>
    <col min="15" max="15" width="16" customWidth="1"/>
    <col min="16" max="18" width="12" customWidth="1"/>
    <col min="19" max="19" width="15.59765625" customWidth="1"/>
    <col min="20" max="24" width="16.59765625" customWidth="1"/>
  </cols>
  <sheetData>
    <row r="1" spans="1:36" x14ac:dyDescent="0.45">
      <c r="A1" t="s">
        <v>34</v>
      </c>
      <c r="B1" t="s">
        <v>35</v>
      </c>
      <c r="D1" s="3" t="s">
        <v>2</v>
      </c>
      <c r="E1" s="3"/>
      <c r="F1" s="1"/>
      <c r="G1" s="1"/>
      <c r="H1" s="1"/>
      <c r="I1" s="1"/>
      <c r="J1" s="1"/>
      <c r="K1" s="1"/>
      <c r="L1" s="1"/>
    </row>
    <row r="2" spans="1:36" x14ac:dyDescent="0.45">
      <c r="A2" s="2">
        <v>44092</v>
      </c>
      <c r="B2" t="s">
        <v>59</v>
      </c>
      <c r="D2" t="s">
        <v>0</v>
      </c>
      <c r="E2" t="s">
        <v>1</v>
      </c>
      <c r="F2" s="17" t="s">
        <v>42</v>
      </c>
      <c r="G2" t="s">
        <v>6</v>
      </c>
      <c r="H2" t="s">
        <v>45</v>
      </c>
    </row>
    <row r="3" spans="1:36" x14ac:dyDescent="0.45">
      <c r="A3" s="4"/>
      <c r="E3" t="s">
        <v>58</v>
      </c>
    </row>
    <row r="4" spans="1:36" x14ac:dyDescent="0.45">
      <c r="A4" s="2" t="s">
        <v>60</v>
      </c>
      <c r="E4" t="s">
        <v>28</v>
      </c>
    </row>
    <row r="5" spans="1:36" x14ac:dyDescent="0.45">
      <c r="A5" s="2" t="s">
        <v>61</v>
      </c>
      <c r="C5" s="2"/>
      <c r="E5" t="s">
        <v>19</v>
      </c>
    </row>
    <row r="6" spans="1:36" x14ac:dyDescent="0.45">
      <c r="A6" t="s">
        <v>43</v>
      </c>
      <c r="C6" s="2"/>
    </row>
    <row r="8" spans="1:36" ht="15.75" x14ac:dyDescent="0.5">
      <c r="A8" s="7" t="s">
        <v>27</v>
      </c>
      <c r="B8" s="6" t="s">
        <v>3</v>
      </c>
      <c r="C8" s="11">
        <f>I8+M8</f>
        <v>1.58</v>
      </c>
      <c r="D8" s="12" t="s">
        <v>4</v>
      </c>
      <c r="E8" s="8" t="s">
        <v>33</v>
      </c>
      <c r="F8" s="9"/>
      <c r="G8" s="9"/>
      <c r="H8" s="9" t="s">
        <v>3</v>
      </c>
      <c r="I8" s="13">
        <v>1.1200000000000001</v>
      </c>
      <c r="J8" s="14" t="s">
        <v>4</v>
      </c>
      <c r="K8" s="8" t="s">
        <v>33</v>
      </c>
      <c r="L8" s="9" t="s">
        <v>3</v>
      </c>
      <c r="M8" s="13">
        <v>0.46</v>
      </c>
      <c r="N8" s="14" t="s">
        <v>4</v>
      </c>
    </row>
    <row r="9" spans="1:36" ht="15.75" x14ac:dyDescent="0.5">
      <c r="A9" s="7" t="s">
        <v>18</v>
      </c>
    </row>
    <row r="10" spans="1:36" ht="14.65" thickBot="1" x14ac:dyDescent="0.5"/>
    <row r="11" spans="1:36" x14ac:dyDescent="0.45">
      <c r="A11" s="47" t="s">
        <v>68</v>
      </c>
      <c r="B11" s="42" t="s">
        <v>55</v>
      </c>
      <c r="C11" s="42" t="s">
        <v>55</v>
      </c>
      <c r="D11" s="42" t="s">
        <v>55</v>
      </c>
      <c r="E11" s="43" t="s">
        <v>56</v>
      </c>
      <c r="F11" s="43" t="s">
        <v>56</v>
      </c>
      <c r="G11" s="43" t="s">
        <v>56</v>
      </c>
      <c r="H11" s="43" t="s">
        <v>56</v>
      </c>
      <c r="I11" s="43" t="s">
        <v>56</v>
      </c>
      <c r="K11" s="47" t="s">
        <v>69</v>
      </c>
      <c r="L11" s="42" t="s">
        <v>55</v>
      </c>
      <c r="O11" s="31" t="s">
        <v>29</v>
      </c>
    </row>
    <row r="12" spans="1:36" x14ac:dyDescent="0.45">
      <c r="A12" s="3" t="s">
        <v>64</v>
      </c>
      <c r="B12" s="42">
        <v>300</v>
      </c>
      <c r="C12" s="42">
        <v>300</v>
      </c>
      <c r="D12" s="42">
        <v>300</v>
      </c>
      <c r="E12" s="43">
        <v>300</v>
      </c>
      <c r="F12" s="43">
        <v>480</v>
      </c>
      <c r="G12" s="43">
        <v>480</v>
      </c>
      <c r="H12" s="43">
        <v>720</v>
      </c>
      <c r="I12" s="43">
        <v>300</v>
      </c>
      <c r="L12" s="42">
        <v>100</v>
      </c>
      <c r="O12" s="44"/>
    </row>
    <row r="13" spans="1:36" x14ac:dyDescent="0.45">
      <c r="A13" s="3" t="s">
        <v>62</v>
      </c>
      <c r="B13" s="42">
        <v>300</v>
      </c>
      <c r="C13" s="42">
        <v>300</v>
      </c>
      <c r="D13" s="42">
        <v>300</v>
      </c>
      <c r="E13" s="43">
        <v>100</v>
      </c>
      <c r="F13" s="43">
        <v>160</v>
      </c>
      <c r="G13" s="43">
        <v>160</v>
      </c>
      <c r="H13" s="43">
        <v>240</v>
      </c>
      <c r="I13" s="43">
        <v>100</v>
      </c>
      <c r="L13" s="42">
        <v>100</v>
      </c>
      <c r="O13" s="44"/>
    </row>
    <row r="14" spans="1:36" x14ac:dyDescent="0.45">
      <c r="A14" t="s">
        <v>39</v>
      </c>
      <c r="B14" s="10" t="s">
        <v>3</v>
      </c>
      <c r="C14" s="10" t="s">
        <v>3</v>
      </c>
      <c r="D14" s="10" t="s">
        <v>3</v>
      </c>
      <c r="E14" s="10" t="s">
        <v>3</v>
      </c>
      <c r="F14" s="10" t="s">
        <v>3</v>
      </c>
      <c r="G14" s="10" t="s">
        <v>3</v>
      </c>
      <c r="H14" s="10" t="s">
        <v>3</v>
      </c>
      <c r="I14" s="10" t="s">
        <v>3</v>
      </c>
      <c r="L14" s="10" t="s">
        <v>3</v>
      </c>
      <c r="O14" s="32" t="s">
        <v>32</v>
      </c>
      <c r="AE14" s="21"/>
      <c r="AF14" s="22"/>
      <c r="AG14" s="22"/>
      <c r="AH14" s="22"/>
      <c r="AI14" s="22"/>
      <c r="AJ14" s="22"/>
    </row>
    <row r="15" spans="1:36" ht="18.399999999999999" thickBot="1" x14ac:dyDescent="0.6">
      <c r="B15" s="18" t="s">
        <v>41</v>
      </c>
      <c r="C15" s="18" t="s">
        <v>44</v>
      </c>
      <c r="D15" s="18" t="s">
        <v>47</v>
      </c>
      <c r="E15" s="34" t="s">
        <v>52</v>
      </c>
      <c r="F15" s="34" t="s">
        <v>52</v>
      </c>
      <c r="G15" s="34" t="s">
        <v>52</v>
      </c>
      <c r="H15" s="34" t="s">
        <v>52</v>
      </c>
      <c r="I15" s="18" t="s">
        <v>54</v>
      </c>
      <c r="L15" s="18" t="s">
        <v>52</v>
      </c>
      <c r="O15" s="33" t="s">
        <v>53</v>
      </c>
      <c r="AE15" s="21"/>
      <c r="AF15" s="23"/>
      <c r="AG15" s="23"/>
      <c r="AH15" s="23"/>
      <c r="AI15" s="23"/>
      <c r="AJ15" s="24"/>
    </row>
    <row r="16" spans="1:36" ht="18" x14ac:dyDescent="0.55000000000000004">
      <c r="A16" t="s">
        <v>65</v>
      </c>
      <c r="B16" s="18">
        <v>60</v>
      </c>
      <c r="C16" s="18">
        <v>60</v>
      </c>
      <c r="D16" s="18">
        <v>60</v>
      </c>
      <c r="E16" s="18">
        <v>60</v>
      </c>
      <c r="F16" s="18">
        <v>96</v>
      </c>
      <c r="G16" s="18">
        <v>96</v>
      </c>
      <c r="H16" s="18">
        <v>144</v>
      </c>
      <c r="I16" s="18">
        <v>60</v>
      </c>
      <c r="L16" s="18">
        <v>60</v>
      </c>
      <c r="AE16" s="21"/>
      <c r="AF16" s="23"/>
      <c r="AG16" s="23"/>
      <c r="AH16" s="23"/>
      <c r="AI16" s="23"/>
      <c r="AJ16" s="24"/>
    </row>
    <row r="17" spans="1:36" ht="18" x14ac:dyDescent="0.55000000000000004">
      <c r="A17" t="s">
        <v>46</v>
      </c>
      <c r="B17" s="18"/>
      <c r="C17" s="18"/>
      <c r="D17" s="28" t="s">
        <v>48</v>
      </c>
      <c r="E17" s="35"/>
      <c r="F17" s="35" t="s">
        <v>67</v>
      </c>
      <c r="G17" s="35" t="s">
        <v>63</v>
      </c>
      <c r="H17" s="35"/>
      <c r="I17" s="28" t="s">
        <v>57</v>
      </c>
      <c r="L17" s="28" t="s">
        <v>77</v>
      </c>
      <c r="AE17" s="21"/>
      <c r="AF17" s="23"/>
      <c r="AG17" s="23"/>
      <c r="AH17" s="23"/>
      <c r="AI17" s="23"/>
      <c r="AJ17" s="24"/>
    </row>
    <row r="18" spans="1:36" x14ac:dyDescent="0.45">
      <c r="A18" t="s">
        <v>5</v>
      </c>
      <c r="B18" s="20">
        <v>9.6999999999999993</v>
      </c>
      <c r="C18" s="19">
        <v>10.3</v>
      </c>
      <c r="D18" s="27" t="s">
        <v>49</v>
      </c>
      <c r="E18" s="36">
        <v>7.84</v>
      </c>
      <c r="F18" s="38">
        <v>8.5</v>
      </c>
      <c r="G18" s="27">
        <v>8.6999999999999993</v>
      </c>
      <c r="H18" s="27">
        <v>10.7</v>
      </c>
      <c r="I18" s="27">
        <v>11.12</v>
      </c>
      <c r="L18" s="20">
        <v>7.48</v>
      </c>
      <c r="O18" t="s">
        <v>36</v>
      </c>
      <c r="AE18" s="21"/>
      <c r="AF18" s="25"/>
      <c r="AG18" s="25"/>
      <c r="AH18" s="25"/>
      <c r="AI18" s="25"/>
      <c r="AJ18" s="25"/>
    </row>
    <row r="19" spans="1:36" x14ac:dyDescent="0.45">
      <c r="B19" s="26"/>
      <c r="C19" s="26"/>
      <c r="D19" s="26"/>
      <c r="E19" s="37"/>
      <c r="F19" s="37"/>
      <c r="G19" s="37"/>
      <c r="H19" s="37"/>
      <c r="I19" s="26"/>
      <c r="O19" s="16" t="s">
        <v>37</v>
      </c>
      <c r="AE19" s="21"/>
      <c r="AF19" s="25"/>
      <c r="AG19" s="25"/>
      <c r="AH19" s="25"/>
      <c r="AI19" s="25"/>
      <c r="AJ19" s="25"/>
    </row>
    <row r="20" spans="1:36" x14ac:dyDescent="0.45">
      <c r="A20" t="s">
        <v>8</v>
      </c>
      <c r="B20" s="20">
        <v>51</v>
      </c>
      <c r="C20" s="20">
        <v>47.02</v>
      </c>
      <c r="D20" s="19">
        <f>12.35*5</f>
        <v>61.75</v>
      </c>
      <c r="E20" s="38">
        <v>30.72</v>
      </c>
      <c r="F20" s="38">
        <v>40</v>
      </c>
      <c r="G20" s="38">
        <v>40.799999999999997</v>
      </c>
      <c r="H20" s="46">
        <v>57.4</v>
      </c>
      <c r="I20" s="30">
        <v>23.22</v>
      </c>
      <c r="L20" s="20">
        <v>28.5</v>
      </c>
      <c r="O20" s="16"/>
      <c r="AE20" s="21"/>
      <c r="AF20" s="25"/>
      <c r="AG20" s="25"/>
      <c r="AH20" s="25"/>
      <c r="AI20" s="25"/>
      <c r="AJ20" s="25"/>
    </row>
    <row r="21" spans="1:36" x14ac:dyDescent="0.45">
      <c r="A21" t="s">
        <v>7</v>
      </c>
      <c r="B21" s="20">
        <v>27.9</v>
      </c>
      <c r="C21" s="20">
        <v>28.03</v>
      </c>
      <c r="D21" s="19">
        <f>5.7*5</f>
        <v>28.5</v>
      </c>
      <c r="E21" s="38">
        <v>19.21</v>
      </c>
      <c r="F21" s="38">
        <v>24.2</v>
      </c>
      <c r="G21" s="38">
        <v>24.2</v>
      </c>
      <c r="H21" s="46">
        <v>33.6</v>
      </c>
      <c r="I21" s="30">
        <v>13</v>
      </c>
      <c r="L21" s="20">
        <v>17.3</v>
      </c>
      <c r="O21" s="16" t="s">
        <v>66</v>
      </c>
      <c r="AE21" s="21"/>
      <c r="AF21" s="25"/>
      <c r="AG21" s="25"/>
      <c r="AH21" s="25"/>
      <c r="AI21" s="25"/>
      <c r="AJ21" s="25"/>
    </row>
    <row r="22" spans="1:36" x14ac:dyDescent="0.45">
      <c r="A22" t="s">
        <v>10</v>
      </c>
      <c r="B22" s="20">
        <v>50.4</v>
      </c>
      <c r="C22" s="20">
        <v>46.83</v>
      </c>
      <c r="D22" s="19">
        <f>12.44*5</f>
        <v>62.199999999999996</v>
      </c>
      <c r="E22" s="38">
        <v>30.72</v>
      </c>
      <c r="F22" s="38">
        <v>40.6</v>
      </c>
      <c r="G22" s="38">
        <v>40.6</v>
      </c>
      <c r="H22" s="46">
        <v>59.15</v>
      </c>
      <c r="I22" s="30">
        <v>23.25</v>
      </c>
      <c r="L22" s="20">
        <v>28.48</v>
      </c>
      <c r="O22" s="15" t="s">
        <v>40</v>
      </c>
      <c r="AE22" s="21"/>
      <c r="AF22" s="25"/>
      <c r="AG22" s="25"/>
      <c r="AH22" s="25"/>
      <c r="AI22" s="25"/>
      <c r="AJ22" s="25"/>
    </row>
    <row r="23" spans="1:36" x14ac:dyDescent="0.45">
      <c r="A23" t="s">
        <v>9</v>
      </c>
      <c r="B23" s="20">
        <v>27.4</v>
      </c>
      <c r="C23" s="20">
        <v>27.97</v>
      </c>
      <c r="D23" s="19">
        <f>5.7*5</f>
        <v>28.5</v>
      </c>
      <c r="E23" s="38">
        <v>19.22</v>
      </c>
      <c r="F23" s="38">
        <v>24.5</v>
      </c>
      <c r="G23" s="38">
        <v>24.1</v>
      </c>
      <c r="H23" s="46">
        <v>33.799999999999997</v>
      </c>
      <c r="I23" s="30">
        <v>13</v>
      </c>
      <c r="L23" s="20">
        <v>17.309999999999999</v>
      </c>
      <c r="O23" s="16"/>
      <c r="AE23" s="21"/>
      <c r="AF23" s="25"/>
      <c r="AG23" s="25"/>
      <c r="AH23" s="25"/>
      <c r="AI23" s="25"/>
      <c r="AJ23" s="25"/>
    </row>
    <row r="24" spans="1:36" x14ac:dyDescent="0.45">
      <c r="A24" t="s">
        <v>12</v>
      </c>
      <c r="B24" s="20">
        <v>50</v>
      </c>
      <c r="C24" s="20">
        <v>46.55</v>
      </c>
      <c r="D24" s="19">
        <f>12.57*5</f>
        <v>62.85</v>
      </c>
      <c r="E24" s="38">
        <v>30.58</v>
      </c>
      <c r="F24" s="38">
        <v>40.6</v>
      </c>
      <c r="G24" s="38">
        <v>41</v>
      </c>
      <c r="H24" s="46">
        <v>59</v>
      </c>
      <c r="I24" s="30">
        <v>23.31</v>
      </c>
      <c r="L24" s="20">
        <v>28.48</v>
      </c>
      <c r="O24" s="16" t="s">
        <v>38</v>
      </c>
      <c r="AE24" s="21"/>
      <c r="AF24" s="25"/>
      <c r="AG24" s="25"/>
      <c r="AH24" s="25"/>
      <c r="AI24" s="25"/>
      <c r="AJ24" s="25"/>
    </row>
    <row r="25" spans="1:36" x14ac:dyDescent="0.45">
      <c r="A25" t="s">
        <v>11</v>
      </c>
      <c r="B25" s="20">
        <v>28</v>
      </c>
      <c r="C25" s="20">
        <v>27.95</v>
      </c>
      <c r="D25" s="19">
        <f>5.7*5</f>
        <v>28.5</v>
      </c>
      <c r="E25" s="38">
        <v>19.170000000000002</v>
      </c>
      <c r="F25" s="38">
        <v>23.3</v>
      </c>
      <c r="G25" s="38">
        <v>24.3</v>
      </c>
      <c r="H25" s="46">
        <v>33.799999999999997</v>
      </c>
      <c r="I25" s="30">
        <v>13.08</v>
      </c>
      <c r="L25" s="20">
        <v>17.329999999999998</v>
      </c>
      <c r="AE25" s="21"/>
      <c r="AF25" s="25"/>
      <c r="AG25" s="25"/>
      <c r="AH25" s="25"/>
      <c r="AI25" s="25"/>
      <c r="AJ25" s="25"/>
    </row>
    <row r="26" spans="1:36" x14ac:dyDescent="0.45">
      <c r="B26" s="20"/>
      <c r="C26" s="20"/>
      <c r="D26" s="20"/>
      <c r="E26" s="38"/>
      <c r="F26" s="38"/>
      <c r="G26" s="38"/>
      <c r="H26" s="38"/>
      <c r="I26" s="20"/>
      <c r="O26" t="s">
        <v>51</v>
      </c>
      <c r="AE26" s="21"/>
      <c r="AF26" s="25"/>
      <c r="AG26" s="25"/>
      <c r="AH26" s="25"/>
      <c r="AI26" s="25"/>
      <c r="AJ26" s="25"/>
    </row>
    <row r="27" spans="1:36" x14ac:dyDescent="0.45">
      <c r="A27" t="s">
        <v>13</v>
      </c>
      <c r="B27" s="20">
        <v>48.6</v>
      </c>
      <c r="C27" s="20">
        <v>46.69</v>
      </c>
      <c r="D27" s="20">
        <f>12.2*5</f>
        <v>61</v>
      </c>
      <c r="E27" s="45">
        <v>75</v>
      </c>
      <c r="F27" s="45">
        <v>97.8</v>
      </c>
      <c r="G27" s="17">
        <v>101</v>
      </c>
      <c r="H27" s="39">
        <v>135</v>
      </c>
      <c r="I27" s="30">
        <v>46.34</v>
      </c>
      <c r="L27" s="20">
        <v>67.2</v>
      </c>
      <c r="O27" s="16" t="s">
        <v>50</v>
      </c>
      <c r="AE27" s="21"/>
      <c r="AF27" s="25"/>
      <c r="AG27" s="25"/>
      <c r="AH27" s="25"/>
      <c r="AI27" s="25"/>
      <c r="AJ27" s="25"/>
    </row>
    <row r="28" spans="1:36" x14ac:dyDescent="0.45">
      <c r="A28" t="s">
        <v>14</v>
      </c>
      <c r="B28" s="20">
        <v>27</v>
      </c>
      <c r="C28" s="20">
        <v>28.07</v>
      </c>
      <c r="D28" s="20">
        <f>5.52*5</f>
        <v>27.599999999999998</v>
      </c>
      <c r="E28" s="45">
        <v>41.41</v>
      </c>
      <c r="F28" s="45">
        <v>53.5</v>
      </c>
      <c r="G28" s="17">
        <v>54.2</v>
      </c>
      <c r="H28" s="39">
        <v>76.34</v>
      </c>
      <c r="I28" s="30">
        <v>16.5</v>
      </c>
      <c r="L28" s="20">
        <v>35.950000000000003</v>
      </c>
      <c r="AE28" s="21"/>
      <c r="AF28" s="25"/>
      <c r="AG28" s="25"/>
      <c r="AH28" s="25"/>
      <c r="AI28" s="25"/>
      <c r="AJ28" s="25"/>
    </row>
    <row r="29" spans="1:36" x14ac:dyDescent="0.45">
      <c r="A29" t="s">
        <v>30</v>
      </c>
      <c r="B29" s="5" t="s">
        <v>20</v>
      </c>
      <c r="C29" s="5" t="s">
        <v>20</v>
      </c>
      <c r="D29" s="5" t="s">
        <v>20</v>
      </c>
      <c r="E29" s="29" t="s">
        <v>20</v>
      </c>
      <c r="F29" s="29" t="s">
        <v>20</v>
      </c>
      <c r="G29" s="29" t="s">
        <v>20</v>
      </c>
      <c r="H29" s="29" t="s">
        <v>20</v>
      </c>
      <c r="I29" s="20">
        <v>35</v>
      </c>
      <c r="AE29" s="21"/>
      <c r="AF29" s="20"/>
      <c r="AG29" s="20"/>
      <c r="AH29" s="25"/>
      <c r="AI29" s="20"/>
      <c r="AJ29" s="20"/>
    </row>
    <row r="30" spans="1:36" x14ac:dyDescent="0.45">
      <c r="A30" t="s">
        <v>31</v>
      </c>
      <c r="B30" s="5" t="s">
        <v>20</v>
      </c>
      <c r="C30" s="5" t="s">
        <v>20</v>
      </c>
      <c r="D30" s="5" t="s">
        <v>20</v>
      </c>
      <c r="E30" s="29" t="s">
        <v>20</v>
      </c>
      <c r="F30" s="29" t="s">
        <v>20</v>
      </c>
      <c r="G30" s="29" t="s">
        <v>20</v>
      </c>
      <c r="H30" s="29" t="s">
        <v>20</v>
      </c>
      <c r="I30" s="20">
        <v>14.65</v>
      </c>
      <c r="AE30" s="21"/>
      <c r="AF30" s="20"/>
      <c r="AG30" s="20"/>
      <c r="AH30" s="25"/>
      <c r="AI30" s="20"/>
      <c r="AJ30" s="20"/>
    </row>
    <row r="31" spans="1:36" x14ac:dyDescent="0.45">
      <c r="A31" t="s">
        <v>25</v>
      </c>
      <c r="B31" s="5" t="s">
        <v>20</v>
      </c>
      <c r="C31" s="5" t="s">
        <v>20</v>
      </c>
      <c r="D31" s="5" t="s">
        <v>20</v>
      </c>
      <c r="E31" s="29" t="s">
        <v>20</v>
      </c>
      <c r="F31" s="29" t="s">
        <v>20</v>
      </c>
      <c r="G31" s="29" t="s">
        <v>20</v>
      </c>
      <c r="H31" s="29" t="s">
        <v>20</v>
      </c>
      <c r="I31" s="20">
        <v>68</v>
      </c>
      <c r="AE31" s="21"/>
      <c r="AF31" s="20"/>
      <c r="AG31" s="20"/>
      <c r="AH31" s="25"/>
      <c r="AI31" s="20"/>
      <c r="AJ31" s="20"/>
    </row>
    <row r="32" spans="1:36" x14ac:dyDescent="0.45">
      <c r="A32" t="s">
        <v>26</v>
      </c>
      <c r="B32" s="5" t="s">
        <v>20</v>
      </c>
      <c r="C32" s="5" t="s">
        <v>20</v>
      </c>
      <c r="D32" s="5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0">
        <v>19.489999999999998</v>
      </c>
      <c r="AE32" s="21"/>
      <c r="AF32" s="20"/>
      <c r="AG32" s="20"/>
      <c r="AH32" s="25"/>
      <c r="AI32" s="20"/>
      <c r="AJ32" s="20"/>
    </row>
    <row r="33" spans="1:36" x14ac:dyDescent="0.45">
      <c r="B33" s="20"/>
      <c r="C33" s="20"/>
      <c r="D33" s="20"/>
      <c r="E33" s="38"/>
      <c r="F33" s="38"/>
      <c r="G33" s="38"/>
      <c r="H33" s="38"/>
      <c r="I33" s="20"/>
      <c r="AE33" s="21"/>
      <c r="AF33" s="25"/>
      <c r="AG33" s="25"/>
      <c r="AH33" s="25"/>
      <c r="AI33" s="25"/>
      <c r="AJ33" s="25"/>
    </row>
    <row r="34" spans="1:36" x14ac:dyDescent="0.45">
      <c r="A34" t="s">
        <v>21</v>
      </c>
      <c r="B34" s="20">
        <v>50</v>
      </c>
      <c r="C34" s="20">
        <v>46.84</v>
      </c>
      <c r="D34" s="19">
        <f>12.61*5</f>
        <v>63.05</v>
      </c>
      <c r="E34" s="38">
        <v>30.5</v>
      </c>
      <c r="F34" s="38">
        <v>40.1</v>
      </c>
      <c r="G34" s="38">
        <v>40.5</v>
      </c>
      <c r="H34" s="46">
        <v>58</v>
      </c>
      <c r="I34" s="30">
        <v>23.17</v>
      </c>
      <c r="L34" s="20">
        <v>28.16</v>
      </c>
      <c r="AE34" s="21"/>
      <c r="AF34" s="25"/>
      <c r="AG34" s="25"/>
      <c r="AH34" s="25"/>
      <c r="AI34" s="25"/>
      <c r="AJ34" s="25"/>
    </row>
    <row r="35" spans="1:36" x14ac:dyDescent="0.45">
      <c r="A35" t="s">
        <v>22</v>
      </c>
      <c r="B35" s="20">
        <v>28</v>
      </c>
      <c r="C35" s="20">
        <v>28.43</v>
      </c>
      <c r="D35" s="19">
        <f>5.7*5</f>
        <v>28.5</v>
      </c>
      <c r="E35" s="38">
        <v>19.18</v>
      </c>
      <c r="F35" s="38">
        <v>24.1</v>
      </c>
      <c r="G35" s="38">
        <v>24.2</v>
      </c>
      <c r="H35" s="46">
        <v>33.700000000000003</v>
      </c>
      <c r="I35" s="30">
        <v>16.8</v>
      </c>
      <c r="L35" s="20">
        <v>17.27</v>
      </c>
      <c r="AE35" s="21"/>
      <c r="AF35" s="25"/>
      <c r="AG35" s="25"/>
      <c r="AH35" s="25"/>
      <c r="AI35" s="25"/>
      <c r="AJ35" s="25"/>
    </row>
    <row r="36" spans="1:36" x14ac:dyDescent="0.45">
      <c r="B36" s="20"/>
      <c r="C36" s="20"/>
      <c r="D36" s="20"/>
      <c r="E36" s="38"/>
      <c r="F36" s="38"/>
      <c r="G36" s="38"/>
      <c r="H36" s="38"/>
      <c r="I36" s="20"/>
      <c r="AE36" s="21"/>
      <c r="AF36" s="25"/>
      <c r="AG36" s="25"/>
      <c r="AH36" s="25"/>
      <c r="AI36" s="25"/>
      <c r="AJ36" s="25"/>
    </row>
    <row r="37" spans="1:36" x14ac:dyDescent="0.45">
      <c r="A37" t="s">
        <v>23</v>
      </c>
      <c r="B37" s="30">
        <v>17.899999999999999</v>
      </c>
      <c r="C37" s="20">
        <v>18.91</v>
      </c>
      <c r="D37" s="19">
        <f>5*5</f>
        <v>25</v>
      </c>
      <c r="E37" s="38">
        <v>25.25</v>
      </c>
      <c r="F37" s="38">
        <v>20.5</v>
      </c>
      <c r="G37" s="38">
        <v>23.7</v>
      </c>
      <c r="H37" s="46">
        <v>25.6</v>
      </c>
      <c r="I37" s="20">
        <v>20.420000000000002</v>
      </c>
      <c r="L37" s="20">
        <v>22</v>
      </c>
      <c r="AE37" s="21"/>
      <c r="AF37" s="25"/>
      <c r="AG37" s="25"/>
      <c r="AH37" s="25"/>
      <c r="AI37" s="25"/>
      <c r="AJ37" s="25"/>
    </row>
    <row r="38" spans="1:36" x14ac:dyDescent="0.45">
      <c r="A38" t="s">
        <v>24</v>
      </c>
      <c r="B38" s="30">
        <v>13.1</v>
      </c>
      <c r="C38" s="20">
        <v>14.81</v>
      </c>
      <c r="D38" s="19">
        <f>4.4*5</f>
        <v>22</v>
      </c>
      <c r="E38" s="40">
        <v>16.5</v>
      </c>
      <c r="F38" s="40">
        <v>15.2</v>
      </c>
      <c r="G38" s="40">
        <v>15.5</v>
      </c>
      <c r="H38" s="46">
        <v>17.3</v>
      </c>
      <c r="I38" s="20">
        <v>15.46</v>
      </c>
      <c r="L38" s="20">
        <v>13.92</v>
      </c>
      <c r="AE38" s="21"/>
      <c r="AF38" s="25"/>
      <c r="AG38" s="25"/>
      <c r="AH38" s="25"/>
      <c r="AI38" s="25"/>
      <c r="AJ38" s="25"/>
    </row>
    <row r="39" spans="1:36" x14ac:dyDescent="0.45">
      <c r="B39" s="20"/>
      <c r="C39" s="20"/>
      <c r="D39" s="20"/>
      <c r="E39" s="38"/>
      <c r="F39" s="38"/>
      <c r="G39" s="38"/>
      <c r="H39" s="38"/>
      <c r="I39" s="20"/>
      <c r="AE39" s="21"/>
      <c r="AF39" s="25"/>
      <c r="AG39" s="25"/>
      <c r="AH39" s="25"/>
      <c r="AI39" s="25"/>
      <c r="AJ39" s="25"/>
    </row>
    <row r="40" spans="1:36" x14ac:dyDescent="0.45">
      <c r="A40" t="s">
        <v>17</v>
      </c>
      <c r="B40" s="20">
        <v>39.4</v>
      </c>
      <c r="C40" s="20">
        <v>37.799999999999997</v>
      </c>
      <c r="D40" s="19">
        <f>8.78*5</f>
        <v>43.9</v>
      </c>
      <c r="E40" s="38">
        <v>30.36</v>
      </c>
      <c r="F40" s="38">
        <v>38.700000000000003</v>
      </c>
      <c r="G40" s="38">
        <v>38.9</v>
      </c>
      <c r="H40" s="46">
        <v>56.1</v>
      </c>
      <c r="I40" s="30">
        <v>23.12</v>
      </c>
      <c r="L40" s="20">
        <v>27.2</v>
      </c>
      <c r="AE40" s="21"/>
      <c r="AF40" s="25"/>
      <c r="AG40" s="25"/>
      <c r="AH40" s="25"/>
      <c r="AI40" s="25"/>
      <c r="AJ40" s="25"/>
    </row>
    <row r="41" spans="1:36" x14ac:dyDescent="0.45">
      <c r="A41" t="s">
        <v>16</v>
      </c>
      <c r="B41" s="20">
        <v>27.9</v>
      </c>
      <c r="C41" s="20">
        <v>28.74</v>
      </c>
      <c r="D41" s="19">
        <f>5.8*5</f>
        <v>29</v>
      </c>
      <c r="E41" s="38">
        <v>22.12</v>
      </c>
      <c r="F41" s="38">
        <v>28.6</v>
      </c>
      <c r="G41" s="38">
        <v>27.9</v>
      </c>
      <c r="H41" s="46">
        <v>36.700000000000003</v>
      </c>
      <c r="I41" s="30">
        <v>19.329999999999998</v>
      </c>
      <c r="L41" s="20">
        <v>18.48</v>
      </c>
      <c r="AE41" s="21"/>
      <c r="AF41" s="25"/>
      <c r="AG41" s="25"/>
      <c r="AH41" s="25"/>
      <c r="AI41" s="25"/>
      <c r="AJ41" s="25"/>
    </row>
    <row r="42" spans="1:36" x14ac:dyDescent="0.45">
      <c r="A42" t="s">
        <v>15</v>
      </c>
      <c r="B42" s="20">
        <v>17</v>
      </c>
      <c r="C42" s="20">
        <v>18.3</v>
      </c>
      <c r="D42" s="19">
        <f>4.43*5</f>
        <v>22.15</v>
      </c>
      <c r="E42" s="41">
        <v>13.42</v>
      </c>
      <c r="F42" s="38">
        <v>15.2</v>
      </c>
      <c r="G42" s="38">
        <v>14.8</v>
      </c>
      <c r="H42" s="46">
        <v>19.600000000000001</v>
      </c>
      <c r="I42" s="20">
        <v>14.45</v>
      </c>
      <c r="L42" s="20">
        <v>11.95</v>
      </c>
      <c r="AE42" s="21"/>
      <c r="AF42" s="25"/>
      <c r="AG42" s="25"/>
      <c r="AH42" s="25"/>
      <c r="AI42" s="25"/>
      <c r="AJ42" s="25"/>
    </row>
    <row r="44" spans="1:36" x14ac:dyDescent="0.45">
      <c r="A44" s="47" t="s">
        <v>75</v>
      </c>
    </row>
    <row r="45" spans="1:36" x14ac:dyDescent="0.45">
      <c r="A45" t="s">
        <v>76</v>
      </c>
    </row>
    <row r="46" spans="1:36" x14ac:dyDescent="0.45">
      <c r="A46" t="s">
        <v>71</v>
      </c>
      <c r="B46" s="38" t="s">
        <v>72</v>
      </c>
      <c r="C46" s="38" t="s">
        <v>72</v>
      </c>
      <c r="D46" s="38" t="s">
        <v>72</v>
      </c>
      <c r="E46" s="38" t="s">
        <v>72</v>
      </c>
      <c r="F46" s="38" t="s">
        <v>72</v>
      </c>
      <c r="G46" s="38" t="s">
        <v>72</v>
      </c>
      <c r="H46" s="38" t="s">
        <v>74</v>
      </c>
      <c r="I46" s="38" t="s">
        <v>72</v>
      </c>
      <c r="L46" s="48">
        <v>200</v>
      </c>
    </row>
    <row r="47" spans="1:36" x14ac:dyDescent="0.45">
      <c r="A47" t="s">
        <v>70</v>
      </c>
      <c r="B47" s="38" t="s">
        <v>72</v>
      </c>
      <c r="C47" s="38" t="s">
        <v>72</v>
      </c>
      <c r="D47" s="38" t="s">
        <v>72</v>
      </c>
      <c r="E47" s="38" t="s">
        <v>73</v>
      </c>
      <c r="F47" s="38" t="s">
        <v>72</v>
      </c>
      <c r="G47" s="38" t="s">
        <v>72</v>
      </c>
      <c r="H47" s="38" t="s">
        <v>74</v>
      </c>
      <c r="I47" s="38" t="s">
        <v>72</v>
      </c>
      <c r="L47" s="48">
        <v>300</v>
      </c>
    </row>
  </sheetData>
  <pageMargins left="0.7" right="0.7" top="0.75" bottom="0.75" header="0.3" footer="0.3"/>
  <pageSetup paperSize="8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Blad1</vt:lpstr>
      <vt:lpstr>Grafiek1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afaas</dc:creator>
  <cp:lastModifiedBy>afaas</cp:lastModifiedBy>
  <cp:lastPrinted>2020-05-23T22:53:21Z</cp:lastPrinted>
  <dcterms:created xsi:type="dcterms:W3CDTF">2020-02-23T23:56:05Z</dcterms:created>
  <dcterms:modified xsi:type="dcterms:W3CDTF">2020-10-26T23:59:43Z</dcterms:modified>
</cp:coreProperties>
</file>